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Лист1!$A$1:$Z$24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7" i="1"/>
  <c r="N18" i="1"/>
  <c r="N19" i="1"/>
  <c r="N20" i="1"/>
  <c r="N21" i="1"/>
  <c r="N14" i="1"/>
  <c r="N15" i="1" s="1"/>
  <c r="N22" i="1" l="1"/>
  <c r="N23" i="1" s="1"/>
</calcChain>
</file>

<file path=xl/sharedStrings.xml><?xml version="1.0" encoding="utf-8"?>
<sst xmlns="http://schemas.openxmlformats.org/spreadsheetml/2006/main" count="148" uniqueCount="86">
  <si>
    <t>БИН заказчика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</si>
  <si>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</si>
  <si>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</si>
  <si>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</si>
  <si>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</si>
  <si>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</si>
  <si>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</si>
  <si>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</si>
  <si>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работ,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</si>
  <si>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</si>
  <si>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</si>
  <si>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закупок</t>
  </si>
  <si>
    <t>Единица измерения</t>
  </si>
  <si>
    <t>Количество, объем</t>
  </si>
  <si>
    <t>Цена за единицу, тенге без учета НДС</t>
  </si>
  <si>
    <t>Общая сумма, утвержденная для закупки, тенге, без учета НДС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</si>
  <si>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</si>
  <si>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</si>
  <si>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</si>
  <si>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</si>
  <si>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</si>
  <si>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</si>
  <si>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</si>
  <si>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</si>
  <si>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</si>
  <si>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</si>
  <si>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</si>
  <si>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</si>
  <si>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Общие сведения</t>
  </si>
  <si>
    <t>Приложение № 1</t>
  </si>
  <si>
    <t>940240000110</t>
  </si>
  <si>
    <t>АО "Машиностроительный завод им. С.М. Кирова"</t>
  </si>
  <si>
    <t>к приказу от 25.01.2022г. № 05</t>
  </si>
  <si>
    <t>Услуги и работы полиграфические прочие, не включенные в другие группировки</t>
  </si>
  <si>
    <t>18.12.19</t>
  </si>
  <si>
    <t>Услуги по изготовлению стенда</t>
  </si>
  <si>
    <t>Закупки, не превышающие финансовый год</t>
  </si>
  <si>
    <t>Услуга</t>
  </si>
  <si>
    <t>Из одного источника путем прямого заключения договора</t>
  </si>
  <si>
    <t>п.п. 4 п. 287</t>
  </si>
  <si>
    <t>услуга</t>
  </si>
  <si>
    <t>январь</t>
  </si>
  <si>
    <t>не позднее 15 рабочих дней</t>
  </si>
  <si>
    <t>РК, г. Алматы, ул. Макатаева, 127</t>
  </si>
  <si>
    <t>ИТОГО:</t>
  </si>
  <si>
    <t>Услуги в области информационных технологий и компьютерных систем прочие, не включенные в другие группировки</t>
  </si>
  <si>
    <t>62.09.20</t>
  </si>
  <si>
    <t>Услуги хостинга и продление регистрации домена для сайта www.mzk.kz</t>
  </si>
  <si>
    <t>в течении 1 календарного года с даты подписания договора</t>
  </si>
  <si>
    <t>п.п. 15 п. 287</t>
  </si>
  <si>
    <t>Услуги по переработке / утилизации люминисцентных ртутьсодержащих ламп</t>
  </si>
  <si>
    <t>февраль</t>
  </si>
  <si>
    <t>оплата по факту оказания услуг</t>
  </si>
  <si>
    <t>Услуги по подготовке и аттестации персонала по промышленной электробезопасности, охране труда, пожарно-техническому минимуму</t>
  </si>
  <si>
    <t>п.п. 31 п. 287, оплата по факту оказания услуг</t>
  </si>
  <si>
    <t>Услуги по дератизации цеховых помещений и прилегающией к ним территории по уничтожению грызунов</t>
  </si>
  <si>
    <t>Услуги по переодическому медицинскому осмотру и обследованию работников завода за 2022 год</t>
  </si>
  <si>
    <t>не позднее 10 рабочих дней</t>
  </si>
  <si>
    <t>п.п. 17 п. 287</t>
  </si>
  <si>
    <t>Услуги по вывозу отходов опасных</t>
  </si>
  <si>
    <t>38.12.30</t>
  </si>
  <si>
    <t>по заявке в течении 1 календарного года с даты подписания договора</t>
  </si>
  <si>
    <t>Запрос ценовых предложений</t>
  </si>
  <si>
    <t>Услуги в области профессионального образования прочие, не включенные в другие группировки</t>
  </si>
  <si>
    <t>85.59.13</t>
  </si>
  <si>
    <t>Услуги санитарные прочие</t>
  </si>
  <si>
    <t>81.29.13</t>
  </si>
  <si>
    <t>2 раза в год на основании заявке</t>
  </si>
  <si>
    <t>Услуги административные в области здравоохранения</t>
  </si>
  <si>
    <t>84.12.12</t>
  </si>
  <si>
    <t>1 У</t>
  </si>
  <si>
    <t>2 У</t>
  </si>
  <si>
    <t>3 У</t>
  </si>
  <si>
    <t>4 У</t>
  </si>
  <si>
    <t>5 У</t>
  </si>
  <si>
    <t>6 У</t>
  </si>
  <si>
    <t>1 Т</t>
  </si>
  <si>
    <t>Товар</t>
  </si>
  <si>
    <t>20.13.43</t>
  </si>
  <si>
    <t>Карбонаты</t>
  </si>
  <si>
    <t>Сода кальцинированная</t>
  </si>
  <si>
    <t>килограмм</t>
  </si>
  <si>
    <t>поставка не позднее 5 рабочих дней</t>
  </si>
  <si>
    <t>ИТОГО ПО ТОВАРАМ:</t>
  </si>
  <si>
    <t>ИТОГО ПО УСЛУГАМ:</t>
  </si>
  <si>
    <t>ПРЕДВАРИТЕЛЬНЫЙ ПЛАН ЗАКУПОК ТОВАРОВ, РАБОТ И УСЛУГ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</si>
</sst>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4" fontId="0" fillId="0" borderId="0" xfId="0" applyNumberFormat="1" applyFont="1"/>
    <xf numFmtId="4" fontId="2" fillId="2" borderId="1" xfId="0" applyNumberFormat="1" applyFont="1" applyFill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justify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4" fontId="3" fillId="4" borderId="1" xfId="0" applyNumberFormat="1" applyFont="1" applyFill="1" applyBorder="1" applyAlignment="1">
      <alignment horizontal="justify" vertical="center" wrapText="1"/>
    </xf>
    <xf numFmtId="0" fontId="6" fillId="0" borderId="0" xfId="0" applyFont="1"/>
    <xf numFmtId="4" fontId="2" fillId="4" borderId="1" xfId="0" applyNumberFormat="1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7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3"/>
  <sheetViews>
    <sheetView tabSelected="1" view="pageBreakPreview" zoomScale="70" zoomScaleNormal="100" zoomScaleSheetLayoutView="70" workbookViewId="0">
      <selection activeCell="AN12" sqref="AN12"/>
    </sheetView>
  </sheetViews>
  <sheetFormatPr defaultRowHeight="15" x14ac:dyDescent="0.25"/>
  <cols>
    <col min="1" max="1" width="9.140625" style="1"/>
    <col min="2" max="2" width="13.5703125" style="1" customWidth="1"/>
    <col min="3" max="3" width="16.5703125" style="1" customWidth="1"/>
    <col min="4" max="4" width="18" style="1" customWidth="1"/>
    <col min="5" max="5" width="11.28515625" style="1" bestFit="1" customWidth="1"/>
    <col min="6" max="12" width="9.140625" style="1"/>
    <col min="13" max="13" width="12.7109375" style="7" customWidth="1"/>
    <col min="14" max="14" width="13.7109375" style="7" customWidth="1"/>
    <col min="15" max="17" width="0" style="1" hidden="1" customWidth="1"/>
    <col min="18" max="19" width="9.140625" style="1"/>
    <col min="20" max="20" width="7.42578125" style="1" customWidth="1"/>
    <col min="21" max="21" width="10" style="1" bestFit="1" customWidth="1"/>
    <col min="22" max="25" width="9.140625" style="1"/>
    <col min="26" max="26" width="15" style="1" customWidth="1"/>
    <col min="27" max="29" width="9.140625" style="1"/>
    <col min="30" max="30" width="12.7109375" style="34" customWidth="1"/>
    <col min="31" max="16384" width="9.140625" style="1"/>
  </cols>
  <sheetData>
    <row r="1" spans="2:30" x14ac:dyDescent="0.25">
      <c r="U1" s="32" t="s">
        <v>29</v>
      </c>
      <c r="V1" s="33"/>
      <c r="W1" s="33"/>
      <c r="X1" s="33"/>
      <c r="Y1" s="33"/>
      <c r="Z1" s="33"/>
    </row>
    <row r="2" spans="2:30" ht="24" customHeight="1" x14ac:dyDescent="0.25">
      <c r="U2" s="32" t="s">
        <v>32</v>
      </c>
      <c r="V2" s="33"/>
      <c r="W2" s="33"/>
      <c r="X2" s="33"/>
      <c r="Y2" s="33"/>
      <c r="Z2" s="33"/>
    </row>
    <row r="4" spans="2:30" x14ac:dyDescent="0.25">
      <c r="B4" s="31" t="s">
        <v>85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6" spans="2:30" x14ac:dyDescent="0.25">
      <c r="B6" s="30" t="s">
        <v>28</v>
      </c>
      <c r="C6" s="30"/>
      <c r="D6" s="30"/>
    </row>
    <row r="7" spans="2:30" ht="28.5" x14ac:dyDescent="0.25">
      <c r="B7" s="2" t="s">
        <v>0</v>
      </c>
      <c r="C7" s="2" t="s">
        <v>1</v>
      </c>
      <c r="D7" s="2" t="s">
        <v>2</v>
      </c>
    </row>
    <row r="8" spans="2:30" x14ac:dyDescent="0.25">
      <c r="B8" s="3">
        <v>1</v>
      </c>
      <c r="C8" s="3">
        <v>2</v>
      </c>
      <c r="D8" s="3">
        <v>3</v>
      </c>
    </row>
    <row r="9" spans="2:30" ht="60" x14ac:dyDescent="0.25">
      <c r="B9" s="4" t="s">
        <v>30</v>
      </c>
      <c r="C9" s="5" t="s">
        <v>31</v>
      </c>
      <c r="D9" s="5">
        <v>2022</v>
      </c>
    </row>
    <row r="12" spans="2:30" ht="228" x14ac:dyDescent="0.25">
      <c r="B12" s="6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6" t="s">
        <v>8</v>
      </c>
      <c r="H12" s="6" t="s">
        <v>9</v>
      </c>
      <c r="I12" s="6" t="s">
        <v>10</v>
      </c>
      <c r="J12" s="6" t="s">
        <v>11</v>
      </c>
      <c r="K12" s="6" t="s">
        <v>12</v>
      </c>
      <c r="L12" s="6" t="s">
        <v>13</v>
      </c>
      <c r="M12" s="8" t="s">
        <v>14</v>
      </c>
      <c r="N12" s="8" t="s">
        <v>15</v>
      </c>
      <c r="O12" s="6" t="s">
        <v>16</v>
      </c>
      <c r="P12" s="6" t="s">
        <v>17</v>
      </c>
      <c r="Q12" s="6" t="s">
        <v>18</v>
      </c>
      <c r="R12" s="6" t="s">
        <v>19</v>
      </c>
      <c r="S12" s="6" t="s">
        <v>20</v>
      </c>
      <c r="T12" s="6" t="s">
        <v>21</v>
      </c>
      <c r="U12" s="6" t="s">
        <v>22</v>
      </c>
      <c r="V12" s="6" t="s">
        <v>23</v>
      </c>
      <c r="W12" s="6" t="s">
        <v>24</v>
      </c>
      <c r="X12" s="6" t="s">
        <v>25</v>
      </c>
      <c r="Y12" s="6" t="s">
        <v>26</v>
      </c>
      <c r="Z12" s="6" t="s">
        <v>27</v>
      </c>
    </row>
    <row r="13" spans="2:30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9">
        <v>12</v>
      </c>
      <c r="N13" s="9">
        <v>13</v>
      </c>
      <c r="O13" s="2">
        <v>14</v>
      </c>
      <c r="P13" s="2">
        <v>15</v>
      </c>
      <c r="Q13" s="2">
        <v>16</v>
      </c>
      <c r="R13" s="2">
        <v>17</v>
      </c>
      <c r="S13" s="2">
        <v>18</v>
      </c>
      <c r="T13" s="2">
        <v>19</v>
      </c>
      <c r="U13" s="2">
        <v>20</v>
      </c>
      <c r="V13" s="2">
        <v>21</v>
      </c>
      <c r="W13" s="2">
        <v>22</v>
      </c>
      <c r="X13" s="2">
        <v>23</v>
      </c>
      <c r="Y13" s="2">
        <v>24</v>
      </c>
      <c r="Z13" s="2">
        <v>25</v>
      </c>
    </row>
    <row r="14" spans="2:30" ht="105" x14ac:dyDescent="0.25">
      <c r="B14" s="16" t="s">
        <v>76</v>
      </c>
      <c r="C14" s="3" t="s">
        <v>36</v>
      </c>
      <c r="D14" s="3" t="s">
        <v>77</v>
      </c>
      <c r="E14" s="3" t="s">
        <v>78</v>
      </c>
      <c r="F14" s="3" t="s">
        <v>79</v>
      </c>
      <c r="G14" s="3"/>
      <c r="H14" s="3" t="s">
        <v>80</v>
      </c>
      <c r="I14" s="3" t="s">
        <v>80</v>
      </c>
      <c r="J14" s="3" t="s">
        <v>62</v>
      </c>
      <c r="K14" s="3" t="s">
        <v>81</v>
      </c>
      <c r="L14" s="3">
        <v>500</v>
      </c>
      <c r="M14" s="10">
        <v>690</v>
      </c>
      <c r="N14" s="10">
        <f>M14*L14</f>
        <v>345000</v>
      </c>
      <c r="O14" s="3"/>
      <c r="P14" s="3"/>
      <c r="Q14" s="3"/>
      <c r="R14" s="3" t="s">
        <v>51</v>
      </c>
      <c r="S14" s="3" t="s">
        <v>82</v>
      </c>
      <c r="T14" s="3" t="s">
        <v>82</v>
      </c>
      <c r="U14" s="14">
        <v>750000000</v>
      </c>
      <c r="V14" s="14" t="s">
        <v>43</v>
      </c>
      <c r="W14" s="14" t="s">
        <v>43</v>
      </c>
      <c r="X14" s="14">
        <v>0</v>
      </c>
      <c r="Y14" s="14" t="s">
        <v>31</v>
      </c>
      <c r="Z14" s="14"/>
    </row>
    <row r="15" spans="2:30" s="21" customFormat="1" x14ac:dyDescent="0.25">
      <c r="B15" s="24" t="s">
        <v>83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  <c r="N15" s="22">
        <f>N14</f>
        <v>345000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D15" s="34"/>
    </row>
    <row r="16" spans="2:30" ht="165" x14ac:dyDescent="0.25">
      <c r="B16" s="15" t="s">
        <v>70</v>
      </c>
      <c r="C16" s="14" t="s">
        <v>36</v>
      </c>
      <c r="D16" s="14" t="s">
        <v>37</v>
      </c>
      <c r="E16" s="17" t="s">
        <v>34</v>
      </c>
      <c r="F16" s="14" t="s">
        <v>33</v>
      </c>
      <c r="G16" s="14"/>
      <c r="H16" s="14" t="s">
        <v>35</v>
      </c>
      <c r="I16" s="14" t="s">
        <v>35</v>
      </c>
      <c r="J16" s="14" t="s">
        <v>38</v>
      </c>
      <c r="K16" s="14" t="s">
        <v>40</v>
      </c>
      <c r="L16" s="14">
        <v>1</v>
      </c>
      <c r="M16" s="18">
        <v>60000</v>
      </c>
      <c r="N16" s="18">
        <f t="shared" ref="N16:N21" si="0">M16*L16</f>
        <v>60000</v>
      </c>
      <c r="O16" s="14"/>
      <c r="P16" s="14"/>
      <c r="Q16" s="14"/>
      <c r="R16" s="14" t="s">
        <v>41</v>
      </c>
      <c r="S16" s="14" t="s">
        <v>42</v>
      </c>
      <c r="T16" s="14" t="s">
        <v>42</v>
      </c>
      <c r="U16" s="14">
        <v>750000000</v>
      </c>
      <c r="V16" s="14" t="s">
        <v>43</v>
      </c>
      <c r="W16" s="14" t="s">
        <v>43</v>
      </c>
      <c r="X16" s="14">
        <v>100</v>
      </c>
      <c r="Y16" s="14" t="s">
        <v>31</v>
      </c>
      <c r="Z16" s="14" t="s">
        <v>39</v>
      </c>
    </row>
    <row r="17" spans="2:26" ht="240" x14ac:dyDescent="0.25">
      <c r="B17" s="15" t="s">
        <v>71</v>
      </c>
      <c r="C17" s="14" t="s">
        <v>36</v>
      </c>
      <c r="D17" s="14" t="s">
        <v>37</v>
      </c>
      <c r="E17" s="3" t="s">
        <v>46</v>
      </c>
      <c r="F17" s="3" t="s">
        <v>45</v>
      </c>
      <c r="G17" s="3"/>
      <c r="H17" s="3" t="s">
        <v>47</v>
      </c>
      <c r="I17" s="3" t="s">
        <v>47</v>
      </c>
      <c r="J17" s="3" t="s">
        <v>38</v>
      </c>
      <c r="K17" s="3" t="s">
        <v>40</v>
      </c>
      <c r="L17" s="3">
        <v>1</v>
      </c>
      <c r="M17" s="10">
        <v>70000</v>
      </c>
      <c r="N17" s="10">
        <f t="shared" si="0"/>
        <v>70000</v>
      </c>
      <c r="O17" s="3"/>
      <c r="P17" s="3"/>
      <c r="Q17" s="3"/>
      <c r="R17" s="3" t="s">
        <v>41</v>
      </c>
      <c r="S17" s="3" t="s">
        <v>48</v>
      </c>
      <c r="T17" s="3" t="s">
        <v>48</v>
      </c>
      <c r="U17" s="14">
        <v>750000000</v>
      </c>
      <c r="V17" s="14" t="s">
        <v>43</v>
      </c>
      <c r="W17" s="14" t="s">
        <v>43</v>
      </c>
      <c r="X17" s="14">
        <v>100</v>
      </c>
      <c r="Y17" s="14" t="s">
        <v>31</v>
      </c>
      <c r="Z17" s="14" t="s">
        <v>49</v>
      </c>
    </row>
    <row r="18" spans="2:26" ht="195" x14ac:dyDescent="0.25">
      <c r="B18" s="15" t="s">
        <v>72</v>
      </c>
      <c r="C18" s="14" t="s">
        <v>36</v>
      </c>
      <c r="D18" s="14" t="s">
        <v>37</v>
      </c>
      <c r="E18" s="3" t="s">
        <v>60</v>
      </c>
      <c r="F18" s="3" t="s">
        <v>59</v>
      </c>
      <c r="G18" s="3"/>
      <c r="H18" s="3" t="s">
        <v>50</v>
      </c>
      <c r="I18" s="3" t="s">
        <v>50</v>
      </c>
      <c r="J18" s="14" t="s">
        <v>62</v>
      </c>
      <c r="K18" s="3" t="s">
        <v>40</v>
      </c>
      <c r="L18" s="3">
        <v>1</v>
      </c>
      <c r="M18" s="10">
        <v>400000</v>
      </c>
      <c r="N18" s="10">
        <f t="shared" si="0"/>
        <v>400000</v>
      </c>
      <c r="O18" s="3"/>
      <c r="P18" s="3"/>
      <c r="Q18" s="3"/>
      <c r="R18" s="3" t="s">
        <v>51</v>
      </c>
      <c r="S18" s="3" t="s">
        <v>61</v>
      </c>
      <c r="T18" s="3" t="s">
        <v>61</v>
      </c>
      <c r="U18" s="14">
        <v>750000000</v>
      </c>
      <c r="V18" s="14" t="s">
        <v>43</v>
      </c>
      <c r="W18" s="14" t="s">
        <v>43</v>
      </c>
      <c r="X18" s="14">
        <v>0</v>
      </c>
      <c r="Y18" s="14" t="s">
        <v>31</v>
      </c>
      <c r="Z18" s="3" t="s">
        <v>52</v>
      </c>
    </row>
    <row r="19" spans="2:26" ht="300" x14ac:dyDescent="0.25">
      <c r="B19" s="15" t="s">
        <v>73</v>
      </c>
      <c r="C19" s="14" t="s">
        <v>36</v>
      </c>
      <c r="D19" s="14" t="s">
        <v>37</v>
      </c>
      <c r="E19" s="3" t="s">
        <v>64</v>
      </c>
      <c r="F19" s="3" t="s">
        <v>63</v>
      </c>
      <c r="G19" s="3"/>
      <c r="H19" s="3" t="s">
        <v>53</v>
      </c>
      <c r="I19" s="3" t="s">
        <v>53</v>
      </c>
      <c r="J19" s="3" t="s">
        <v>38</v>
      </c>
      <c r="K19" s="3" t="s">
        <v>40</v>
      </c>
      <c r="L19" s="3">
        <v>1</v>
      </c>
      <c r="M19" s="10">
        <v>990000</v>
      </c>
      <c r="N19" s="10">
        <f t="shared" si="0"/>
        <v>990000</v>
      </c>
      <c r="O19" s="3"/>
      <c r="P19" s="3"/>
      <c r="Q19" s="3"/>
      <c r="R19" s="3" t="s">
        <v>51</v>
      </c>
      <c r="S19" s="3" t="s">
        <v>61</v>
      </c>
      <c r="T19" s="3" t="s">
        <v>61</v>
      </c>
      <c r="U19" s="14">
        <v>750000000</v>
      </c>
      <c r="V19" s="14" t="s">
        <v>43</v>
      </c>
      <c r="W19" s="14" t="s">
        <v>43</v>
      </c>
      <c r="X19" s="14">
        <v>0</v>
      </c>
      <c r="Y19" s="14" t="s">
        <v>31</v>
      </c>
      <c r="Z19" s="3" t="s">
        <v>54</v>
      </c>
    </row>
    <row r="20" spans="2:26" ht="225" x14ac:dyDescent="0.25">
      <c r="B20" s="15" t="s">
        <v>74</v>
      </c>
      <c r="C20" s="14" t="s">
        <v>36</v>
      </c>
      <c r="D20" s="14" t="s">
        <v>37</v>
      </c>
      <c r="E20" s="3" t="s">
        <v>66</v>
      </c>
      <c r="F20" s="3" t="s">
        <v>65</v>
      </c>
      <c r="G20" s="3"/>
      <c r="H20" s="3" t="s">
        <v>55</v>
      </c>
      <c r="I20" s="3" t="s">
        <v>55</v>
      </c>
      <c r="J20" s="14" t="s">
        <v>38</v>
      </c>
      <c r="K20" s="3" t="s">
        <v>40</v>
      </c>
      <c r="L20" s="3">
        <v>1</v>
      </c>
      <c r="M20" s="10">
        <v>220000</v>
      </c>
      <c r="N20" s="10">
        <f t="shared" si="0"/>
        <v>220000</v>
      </c>
      <c r="O20" s="3"/>
      <c r="P20" s="3"/>
      <c r="Q20" s="3"/>
      <c r="R20" s="3" t="s">
        <v>51</v>
      </c>
      <c r="S20" s="3" t="s">
        <v>67</v>
      </c>
      <c r="T20" s="3" t="s">
        <v>67</v>
      </c>
      <c r="U20" s="14">
        <v>750000000</v>
      </c>
      <c r="V20" s="14" t="s">
        <v>43</v>
      </c>
      <c r="W20" s="14" t="s">
        <v>43</v>
      </c>
      <c r="X20" s="14">
        <v>0</v>
      </c>
      <c r="Y20" s="14" t="s">
        <v>31</v>
      </c>
      <c r="Z20" s="3" t="s">
        <v>52</v>
      </c>
    </row>
    <row r="21" spans="2:26" ht="225" x14ac:dyDescent="0.25">
      <c r="B21" s="15" t="s">
        <v>75</v>
      </c>
      <c r="C21" s="14" t="s">
        <v>36</v>
      </c>
      <c r="D21" s="14" t="s">
        <v>37</v>
      </c>
      <c r="E21" s="3" t="s">
        <v>69</v>
      </c>
      <c r="F21" s="3" t="s">
        <v>68</v>
      </c>
      <c r="G21" s="3"/>
      <c r="H21" s="3" t="s">
        <v>56</v>
      </c>
      <c r="I21" s="3" t="s">
        <v>56</v>
      </c>
      <c r="J21" s="3" t="s">
        <v>38</v>
      </c>
      <c r="K21" s="3" t="s">
        <v>40</v>
      </c>
      <c r="L21" s="3">
        <v>1</v>
      </c>
      <c r="M21" s="10">
        <v>2183000</v>
      </c>
      <c r="N21" s="10">
        <f t="shared" si="0"/>
        <v>2183000</v>
      </c>
      <c r="O21" s="3"/>
      <c r="P21" s="3"/>
      <c r="Q21" s="3"/>
      <c r="R21" s="3" t="s">
        <v>51</v>
      </c>
      <c r="S21" s="3" t="s">
        <v>57</v>
      </c>
      <c r="T21" s="3" t="s">
        <v>57</v>
      </c>
      <c r="U21" s="14">
        <v>750000000</v>
      </c>
      <c r="V21" s="14" t="s">
        <v>43</v>
      </c>
      <c r="W21" s="14" t="s">
        <v>43</v>
      </c>
      <c r="X21" s="14">
        <v>100</v>
      </c>
      <c r="Y21" s="14" t="s">
        <v>31</v>
      </c>
      <c r="Z21" s="3" t="s">
        <v>58</v>
      </c>
    </row>
    <row r="22" spans="2:26" ht="15.75" x14ac:dyDescent="0.25">
      <c r="B22" s="27" t="s">
        <v>84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  <c r="N22" s="20">
        <f>N21+N20+N17+N19+N18+N16</f>
        <v>3923000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2:26" x14ac:dyDescent="0.25">
      <c r="B23" s="11"/>
      <c r="C23" s="11"/>
      <c r="D23" s="11" t="s">
        <v>44</v>
      </c>
      <c r="E23" s="11"/>
      <c r="F23" s="11"/>
      <c r="G23" s="11"/>
      <c r="H23" s="11"/>
      <c r="I23" s="11"/>
      <c r="J23" s="11"/>
      <c r="K23" s="11"/>
      <c r="L23" s="11"/>
      <c r="M23" s="12"/>
      <c r="N23" s="13">
        <f>N22+N15</f>
        <v>4268000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</sheetData>
  <mergeCells count="6">
    <mergeCell ref="B15:M15"/>
    <mergeCell ref="B22:M22"/>
    <mergeCell ref="B6:D6"/>
    <mergeCell ref="B4:Z4"/>
    <mergeCell ref="U1:Z1"/>
    <mergeCell ref="U2:Z2"/>
  </mergeCells>
  <pageMargins left="0.25" right="0.25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Zarina Kumarova</dc:creator>
  <cp:lastModifiedBy>ОМТС-Дина</cp:lastModifiedBy>
  <cp:lastPrinted>2022-01-31T09:08:25Z</cp:lastPrinted>
  <dcterms:created xsi:type="dcterms:W3CDTF">2021-08-02T05:40:27Z</dcterms:created>
  <dcterms:modified xsi:type="dcterms:W3CDTF">2022-03-16T08:38:02Z</dcterms:modified>
</cp:coreProperties>
</file>